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8160" activeTab="0"/>
  </bookViews>
  <sheets>
    <sheet name="Personal budget" sheetId="1" r:id="rId1"/>
  </sheets>
  <definedNames>
    <definedName name="_xlnm.Print_Area" localSheetId="0">'Personal budget'!$A$1:$F$65</definedName>
  </definedNames>
  <calcPr fullCalcOnLoad="1"/>
</workbook>
</file>

<file path=xl/sharedStrings.xml><?xml version="1.0" encoding="utf-8"?>
<sst xmlns="http://schemas.openxmlformats.org/spreadsheetml/2006/main" count="104" uniqueCount="89">
  <si>
    <t xml:space="preserve"> </t>
  </si>
  <si>
    <t>total</t>
  </si>
  <si>
    <t>misc total</t>
  </si>
  <si>
    <t>Income Total</t>
  </si>
  <si>
    <t>Expenses Total</t>
  </si>
  <si>
    <t>NET</t>
  </si>
  <si>
    <t xml:space="preserve">INCOME  </t>
  </si>
  <si>
    <t>Program fees</t>
  </si>
  <si>
    <t>Farewell Party</t>
  </si>
  <si>
    <t>EXPENSES</t>
  </si>
  <si>
    <t>Farewell Gift</t>
  </si>
  <si>
    <t>Shelley Bain</t>
  </si>
  <si>
    <t>Welcome Bags</t>
  </si>
  <si>
    <t>Crown Point rental</t>
  </si>
  <si>
    <t>Welcome Party</t>
  </si>
  <si>
    <t>Paper products</t>
  </si>
  <si>
    <t>Wed - Café Baratta's lunch</t>
  </si>
  <si>
    <t>Fri - Wish Day</t>
  </si>
  <si>
    <t>Total</t>
  </si>
  <si>
    <t>Per Amb</t>
  </si>
  <si>
    <t>potluck</t>
  </si>
  <si>
    <t>Tea, pop, ice</t>
  </si>
  <si>
    <t>3100 Grand Party Room</t>
  </si>
  <si>
    <t>pizza ($12 ppn, not HH)</t>
  </si>
  <si>
    <t>$125 x 17 = $2125</t>
  </si>
  <si>
    <t>club pins (15 x 2.50)</t>
  </si>
  <si>
    <t>water, granola bar (15 x $1)</t>
  </si>
  <si>
    <t>club t-shirts (15 x $10)</t>
  </si>
  <si>
    <t>Police Officer (3 x $40)</t>
  </si>
  <si>
    <t>Thur - Terrace Hill tour + hosts</t>
  </si>
  <si>
    <t>or Tractors (5 = $21.15)</t>
  </si>
  <si>
    <t>Return to 14 NZ Ambs</t>
  </si>
  <si>
    <t>DM flag (1 x $4.00)</t>
  </si>
  <si>
    <t>IA flag (1 x $1.50)</t>
  </si>
  <si>
    <t>booklets (26 x $2)</t>
  </si>
  <si>
    <t>Return to 3 Ambs - $70 ppn</t>
  </si>
  <si>
    <t>Balance</t>
  </si>
  <si>
    <t>FINAL NET*</t>
  </si>
  <si>
    <t>$43 X 1 = $43</t>
  </si>
  <si>
    <t>club supply</t>
  </si>
  <si>
    <t>bag, pen, pad, water, granola bar (15 x $1)</t>
  </si>
  <si>
    <t>IA magnets (10 x $4.00)</t>
  </si>
  <si>
    <t>Photos</t>
  </si>
  <si>
    <t>Shelley Bain - $250</t>
  </si>
  <si>
    <t>Shelley - $15</t>
  </si>
  <si>
    <t>Shelley - $40</t>
  </si>
  <si>
    <t>Shelley - $21.15</t>
  </si>
  <si>
    <t xml:space="preserve">Shelley - $15 </t>
  </si>
  <si>
    <t>City of Des Moines pin</t>
  </si>
  <si>
    <t>credit club merchandise sale</t>
  </si>
  <si>
    <t>Shelley - $120</t>
  </si>
  <si>
    <t xml:space="preserve">Decorations - flowers </t>
  </si>
  <si>
    <t>Decorations - NZ flags</t>
  </si>
  <si>
    <t>Shelley - $12.69</t>
  </si>
  <si>
    <t>Shelley - $11.95 (to supply)</t>
  </si>
  <si>
    <t xml:space="preserve">Wine </t>
  </si>
  <si>
    <t>Shelley - $40.26</t>
  </si>
  <si>
    <t>Meat (ham)</t>
  </si>
  <si>
    <t>Shelley - $113.79</t>
  </si>
  <si>
    <t xml:space="preserve">Pizza </t>
  </si>
  <si>
    <t xml:space="preserve">Salad  </t>
  </si>
  <si>
    <t>Salad</t>
  </si>
  <si>
    <t>Salad (fruit)</t>
  </si>
  <si>
    <t>Pat Westphal - $10</t>
  </si>
  <si>
    <t>Pat Headley - $10</t>
  </si>
  <si>
    <t xml:space="preserve">Cookies  </t>
  </si>
  <si>
    <t>Shelley - n/c</t>
  </si>
  <si>
    <t>Charlotte Buttin - n/c</t>
  </si>
  <si>
    <t>Apple cake</t>
  </si>
  <si>
    <t>Faith Huitt - n/c</t>
  </si>
  <si>
    <t>Shelley - $213.63</t>
  </si>
  <si>
    <t>Shelley - $225.00</t>
  </si>
  <si>
    <t>Shelley - $105 (includes hosts)</t>
  </si>
  <si>
    <t>Shelley - $223.37</t>
  </si>
  <si>
    <t>Shelley - $10</t>
  </si>
  <si>
    <t>Sat - Bus tickets (18)</t>
  </si>
  <si>
    <t>Shelley - $210.00</t>
  </si>
  <si>
    <t>Thur - Lunch on own (cash)</t>
  </si>
  <si>
    <t>Thur - Griffeon Farms donation</t>
  </si>
  <si>
    <t>Activities</t>
  </si>
  <si>
    <t>Shelley total - $1626.84</t>
  </si>
  <si>
    <t>Ginny Renda - $122.84</t>
  </si>
  <si>
    <r>
      <rPr>
        <sz val="10"/>
        <color indexed="30"/>
        <rFont val="Tahoma"/>
        <family val="2"/>
      </rPr>
      <t xml:space="preserve">Jane Escobar </t>
    </r>
    <r>
      <rPr>
        <sz val="10"/>
        <color indexed="30"/>
        <rFont val="Tahoma"/>
        <family val="2"/>
      </rPr>
      <t>- $14.50</t>
    </r>
  </si>
  <si>
    <t>Griffieon Farms - $75</t>
  </si>
  <si>
    <t>Gene Lucht - n/c</t>
  </si>
  <si>
    <t>reimbursement to ---</t>
  </si>
  <si>
    <t>Tauranga Inbound Financials</t>
  </si>
  <si>
    <t xml:space="preserve">Journey Coord Fee  </t>
  </si>
  <si>
    <t>FFGDM Financial Report for IB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</si>
</sst>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8"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0"/>
      <color indexed="30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0" fontId="3" fillId="0" borderId="12" xfId="0" applyNumberFormat="1" applyFont="1" applyFill="1" applyBorder="1" applyAlignment="1" applyProtection="1">
      <alignment/>
      <protection hidden="1"/>
    </xf>
    <xf numFmtId="40" fontId="3" fillId="0" borderId="13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vertical="center"/>
      <protection hidden="1" locked="0"/>
    </xf>
    <xf numFmtId="0" fontId="2" fillId="0" borderId="14" xfId="0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 applyProtection="1">
      <alignment horizontal="right" vertical="center"/>
      <protection hidden="1" locked="0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vertical="top" wrapText="1"/>
      <protection hidden="1" locked="0"/>
    </xf>
    <xf numFmtId="40" fontId="3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vertical="center" wrapText="1"/>
      <protection hidden="1" locked="0"/>
    </xf>
    <xf numFmtId="164" fontId="3" fillId="0" borderId="14" xfId="0" applyNumberFormat="1" applyFont="1" applyFill="1" applyBorder="1" applyAlignment="1" applyProtection="1">
      <alignment horizontal="left" vertical="center"/>
      <protection hidden="1" locked="0"/>
    </xf>
    <xf numFmtId="164" fontId="2" fillId="0" borderId="14" xfId="0" applyNumberFormat="1" applyFont="1" applyFill="1" applyBorder="1" applyAlignment="1" applyProtection="1">
      <alignment horizontal="right" vertical="center"/>
      <protection hidden="1" locked="0"/>
    </xf>
    <xf numFmtId="0" fontId="6" fillId="0" borderId="14" xfId="0" applyFont="1" applyFill="1" applyBorder="1" applyAlignment="1" applyProtection="1">
      <alignment vertical="center" wrapText="1"/>
      <protection hidden="1" locked="0"/>
    </xf>
    <xf numFmtId="0" fontId="3" fillId="0" borderId="14" xfId="0" applyFont="1" applyFill="1" applyBorder="1" applyAlignment="1" applyProtection="1">
      <alignment horizontal="right" vertical="center" wrapText="1"/>
      <protection hidden="1" locked="0"/>
    </xf>
    <xf numFmtId="0" fontId="4" fillId="0" borderId="14" xfId="0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horizontal="right" vertical="center"/>
      <protection hidden="1" locked="0"/>
    </xf>
    <xf numFmtId="164" fontId="4" fillId="0" borderId="14" xfId="0" applyNumberFormat="1" applyFont="1" applyFill="1" applyBorder="1" applyAlignment="1" applyProtection="1">
      <alignment horizontal="left" vertical="center"/>
      <protection hidden="1" locked="0"/>
    </xf>
    <xf numFmtId="164" fontId="4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64" fontId="3" fillId="0" borderId="14" xfId="0" applyNumberFormat="1" applyFont="1" applyFill="1" applyBorder="1" applyAlignment="1" applyProtection="1">
      <alignment horizontal="right" vertical="center"/>
      <protection hidden="1" locked="0"/>
    </xf>
    <xf numFmtId="40" fontId="4" fillId="0" borderId="12" xfId="0" applyNumberFormat="1" applyFont="1" applyFill="1" applyBorder="1" applyAlignment="1" applyProtection="1">
      <alignment horizontal="left" vertical="center"/>
      <protection hidden="1"/>
    </xf>
    <xf numFmtId="40" fontId="3" fillId="0" borderId="12" xfId="0" applyNumberFormat="1" applyFont="1" applyFill="1" applyBorder="1" applyAlignment="1" applyProtection="1">
      <alignment horizontal="right" vertical="center"/>
      <protection hidden="1"/>
    </xf>
    <xf numFmtId="40" fontId="2" fillId="0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right" vertical="center"/>
      <protection hidden="1" locked="0"/>
    </xf>
    <xf numFmtId="0" fontId="3" fillId="0" borderId="12" xfId="0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 hidden="1" locked="0"/>
    </xf>
    <xf numFmtId="40" fontId="3" fillId="0" borderId="12" xfId="0" applyNumberFormat="1" applyFont="1" applyFill="1" applyBorder="1" applyAlignment="1" applyProtection="1">
      <alignment vertical="center"/>
      <protection hidden="1"/>
    </xf>
    <xf numFmtId="40" fontId="2" fillId="0" borderId="12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40" fontId="3" fillId="0" borderId="12" xfId="0" applyNumberFormat="1" applyFont="1" applyFill="1" applyBorder="1" applyAlignment="1" applyProtection="1">
      <alignment vertical="center"/>
      <protection hidden="1" locked="0"/>
    </xf>
    <xf numFmtId="40" fontId="5" fillId="0" borderId="12" xfId="0" applyNumberFormat="1" applyFont="1" applyFill="1" applyBorder="1" applyAlignment="1" applyProtection="1">
      <alignment vertical="center"/>
      <protection hidden="1" locked="0"/>
    </xf>
    <xf numFmtId="4" fontId="2" fillId="0" borderId="12" xfId="0" applyNumberFormat="1" applyFont="1" applyFill="1" applyBorder="1" applyAlignment="1">
      <alignment vertical="center"/>
    </xf>
    <xf numFmtId="40" fontId="3" fillId="0" borderId="12" xfId="0" applyNumberFormat="1" applyFont="1" applyFill="1" applyBorder="1" applyAlignment="1">
      <alignment vertical="center"/>
    </xf>
    <xf numFmtId="40" fontId="2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 applyProtection="1">
      <alignment vertical="center" wrapText="1"/>
      <protection hidden="1" locked="0"/>
    </xf>
    <xf numFmtId="0" fontId="8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 applyProtection="1">
      <alignment horizontal="right"/>
      <protection hidden="1" locked="0"/>
    </xf>
    <xf numFmtId="0" fontId="2" fillId="0" borderId="12" xfId="0" applyFont="1" applyFill="1" applyBorder="1" applyAlignment="1" applyProtection="1">
      <alignment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view="pageLayout" workbookViewId="0" topLeftCell="A2">
      <selection activeCell="A3" sqref="A3:F3"/>
    </sheetView>
  </sheetViews>
  <sheetFormatPr defaultColWidth="9.140625" defaultRowHeight="12.75"/>
  <cols>
    <col min="1" max="1" width="17.00390625" style="44" customWidth="1"/>
    <col min="2" max="2" width="24.57421875" style="20" customWidth="1"/>
    <col min="3" max="4" width="11.7109375" style="20" customWidth="1"/>
    <col min="5" max="5" width="2.57421875" style="1" customWidth="1"/>
    <col min="6" max="6" width="26.7109375" style="14" customWidth="1"/>
    <col min="7" max="16384" width="9.140625" style="1" customWidth="1"/>
  </cols>
  <sheetData>
    <row r="1" spans="1:6" s="2" customFormat="1" ht="20.25" customHeight="1">
      <c r="A1" s="57" t="s">
        <v>88</v>
      </c>
      <c r="B1" s="58"/>
      <c r="C1" s="58"/>
      <c r="D1" s="58"/>
      <c r="E1" s="58"/>
      <c r="F1" s="59"/>
    </row>
    <row r="2" spans="1:6" s="3" customFormat="1" ht="9" customHeight="1">
      <c r="A2" s="55"/>
      <c r="B2" s="55"/>
      <c r="C2" s="55"/>
      <c r="D2" s="55"/>
      <c r="E2" s="55"/>
      <c r="F2" s="55"/>
    </row>
    <row r="3" spans="1:6" s="3" customFormat="1" ht="19.5" customHeight="1">
      <c r="A3" s="60" t="s">
        <v>86</v>
      </c>
      <c r="B3" s="61"/>
      <c r="C3" s="61"/>
      <c r="D3" s="61"/>
      <c r="E3" s="61"/>
      <c r="F3" s="62"/>
    </row>
    <row r="4" spans="1:6" s="4" customFormat="1" ht="15" customHeight="1">
      <c r="A4" s="63" t="s">
        <v>6</v>
      </c>
      <c r="B4" s="63"/>
      <c r="C4" s="63"/>
      <c r="D4" s="63"/>
      <c r="E4" s="63"/>
      <c r="F4" s="56"/>
    </row>
    <row r="5" spans="1:6" s="5" customFormat="1" ht="15" customHeight="1">
      <c r="A5" s="39" t="s">
        <v>7</v>
      </c>
      <c r="B5" s="23" t="s">
        <v>24</v>
      </c>
      <c r="C5" s="45">
        <v>2040</v>
      </c>
      <c r="D5" s="45">
        <v>125</v>
      </c>
      <c r="E5" s="6"/>
      <c r="F5" s="16"/>
    </row>
    <row r="6" spans="1:6" s="5" customFormat="1" ht="15" customHeight="1">
      <c r="A6" s="39"/>
      <c r="B6" s="23" t="s">
        <v>38</v>
      </c>
      <c r="C6" s="45">
        <v>43</v>
      </c>
      <c r="D6" s="45"/>
      <c r="E6" s="6"/>
      <c r="F6" s="12"/>
    </row>
    <row r="7" spans="1:6" s="5" customFormat="1" ht="15" customHeight="1">
      <c r="A7" s="39" t="s">
        <v>14</v>
      </c>
      <c r="B7" s="23" t="s">
        <v>20</v>
      </c>
      <c r="C7" s="45">
        <v>0</v>
      </c>
      <c r="D7" s="45">
        <v>0</v>
      </c>
      <c r="E7" s="6"/>
      <c r="F7" s="12"/>
    </row>
    <row r="8" spans="1:6" s="5" customFormat="1" ht="15" customHeight="1">
      <c r="A8" s="39" t="s">
        <v>8</v>
      </c>
      <c r="B8" s="23" t="s">
        <v>23</v>
      </c>
      <c r="C8" s="45">
        <v>120</v>
      </c>
      <c r="D8" s="45">
        <v>0</v>
      </c>
      <c r="E8" s="6"/>
      <c r="F8" s="12"/>
    </row>
    <row r="9" spans="1:6" s="5" customFormat="1" ht="15" customHeight="1">
      <c r="A9" s="40"/>
      <c r="B9" s="24" t="s">
        <v>3</v>
      </c>
      <c r="C9" s="42">
        <f>SUM(C5:C8)</f>
        <v>2203</v>
      </c>
      <c r="D9" s="42">
        <f>SUM(D5:D8)</f>
        <v>125</v>
      </c>
      <c r="E9" s="6"/>
      <c r="F9" s="12"/>
    </row>
    <row r="10" spans="1:6" s="5" customFormat="1" ht="15" customHeight="1">
      <c r="A10" s="64"/>
      <c r="B10" s="64"/>
      <c r="C10" s="64"/>
      <c r="D10" s="64"/>
      <c r="E10" s="64"/>
      <c r="F10" s="64"/>
    </row>
    <row r="11" spans="1:6" ht="15" customHeight="1">
      <c r="A11" s="65" t="s">
        <v>9</v>
      </c>
      <c r="B11" s="65"/>
      <c r="C11" s="65"/>
      <c r="D11" s="65"/>
      <c r="E11" s="65"/>
      <c r="F11" s="65"/>
    </row>
    <row r="12" spans="1:7" ht="15" customHeight="1">
      <c r="A12" s="10"/>
      <c r="B12" s="10"/>
      <c r="C12" s="11" t="s">
        <v>18</v>
      </c>
      <c r="D12" s="11" t="s">
        <v>19</v>
      </c>
      <c r="E12" s="9"/>
      <c r="F12" s="54" t="s">
        <v>85</v>
      </c>
      <c r="G12" s="21"/>
    </row>
    <row r="13" spans="1:6" s="5" customFormat="1" ht="15" customHeight="1">
      <c r="A13" s="41" t="s">
        <v>87</v>
      </c>
      <c r="B13" s="25" t="s">
        <v>11</v>
      </c>
      <c r="C13" s="46">
        <v>250</v>
      </c>
      <c r="D13" s="46">
        <v>0</v>
      </c>
      <c r="E13" s="6"/>
      <c r="F13" s="12" t="s">
        <v>43</v>
      </c>
    </row>
    <row r="14" spans="1:6" s="5" customFormat="1" ht="15" customHeight="1">
      <c r="A14" s="39"/>
      <c r="B14" s="22"/>
      <c r="C14" s="45"/>
      <c r="D14" s="45"/>
      <c r="E14" s="6"/>
      <c r="F14" s="12"/>
    </row>
    <row r="15" spans="1:6" s="19" customFormat="1" ht="15" customHeight="1">
      <c r="A15" s="39" t="s">
        <v>12</v>
      </c>
      <c r="B15" s="22" t="s">
        <v>25</v>
      </c>
      <c r="C15" s="45">
        <v>37.5</v>
      </c>
      <c r="D15" s="45">
        <v>2.5</v>
      </c>
      <c r="E15" s="18"/>
      <c r="F15" s="15" t="s">
        <v>39</v>
      </c>
    </row>
    <row r="16" spans="1:6" s="5" customFormat="1" ht="24" customHeight="1">
      <c r="A16" s="39"/>
      <c r="B16" s="17" t="s">
        <v>40</v>
      </c>
      <c r="C16" s="45">
        <v>15</v>
      </c>
      <c r="D16" s="45">
        <v>1</v>
      </c>
      <c r="E16" s="6"/>
      <c r="F16" s="12" t="s">
        <v>44</v>
      </c>
    </row>
    <row r="17" spans="1:6" s="5" customFormat="1" ht="15" customHeight="1">
      <c r="A17" s="39"/>
      <c r="B17" s="22" t="s">
        <v>34</v>
      </c>
      <c r="C17" s="45">
        <v>56</v>
      </c>
      <c r="D17" s="45">
        <v>3.5</v>
      </c>
      <c r="E17" s="6"/>
      <c r="F17" s="12"/>
    </row>
    <row r="18" spans="1:6" s="5" customFormat="1" ht="15" customHeight="1">
      <c r="A18" s="39"/>
      <c r="B18" s="26" t="s">
        <v>1</v>
      </c>
      <c r="C18" s="42">
        <f>SUM(C15:C17)</f>
        <v>108.5</v>
      </c>
      <c r="D18" s="42">
        <f>SUM(D15:D17)</f>
        <v>7</v>
      </c>
      <c r="E18" s="6"/>
      <c r="F18" s="12"/>
    </row>
    <row r="19" spans="1:6" s="5" customFormat="1" ht="15" customHeight="1">
      <c r="A19" s="39" t="s">
        <v>10</v>
      </c>
      <c r="B19" s="27" t="s">
        <v>41</v>
      </c>
      <c r="C19" s="45">
        <v>40</v>
      </c>
      <c r="D19" s="45">
        <v>0</v>
      </c>
      <c r="E19" s="6"/>
      <c r="F19" s="12" t="s">
        <v>45</v>
      </c>
    </row>
    <row r="20" spans="1:6" s="5" customFormat="1" ht="15" customHeight="1">
      <c r="A20" s="39"/>
      <c r="B20" s="27" t="s">
        <v>30</v>
      </c>
      <c r="C20" s="45">
        <v>21.15</v>
      </c>
      <c r="D20" s="45">
        <v>4</v>
      </c>
      <c r="E20" s="6"/>
      <c r="F20" s="12" t="s">
        <v>46</v>
      </c>
    </row>
    <row r="21" spans="1:6" s="5" customFormat="1" ht="15" customHeight="1">
      <c r="A21" s="39"/>
      <c r="B21" s="27" t="s">
        <v>33</v>
      </c>
      <c r="C21" s="45">
        <v>1.5</v>
      </c>
      <c r="D21" s="45">
        <v>0.1</v>
      </c>
      <c r="E21" s="6"/>
      <c r="F21" s="12" t="s">
        <v>39</v>
      </c>
    </row>
    <row r="22" spans="1:6" s="5" customFormat="1" ht="15" customHeight="1">
      <c r="A22" s="39"/>
      <c r="B22" s="27" t="s">
        <v>48</v>
      </c>
      <c r="C22" s="45">
        <v>30</v>
      </c>
      <c r="D22" s="45">
        <v>2</v>
      </c>
      <c r="E22" s="6"/>
      <c r="F22" s="12" t="s">
        <v>39</v>
      </c>
    </row>
    <row r="23" spans="1:6" s="5" customFormat="1" ht="15" customHeight="1">
      <c r="A23" s="39"/>
      <c r="B23" s="27" t="s">
        <v>32</v>
      </c>
      <c r="C23" s="45">
        <v>4</v>
      </c>
      <c r="D23" s="45">
        <v>0.25</v>
      </c>
      <c r="E23" s="6"/>
      <c r="F23" s="12" t="s">
        <v>39</v>
      </c>
    </row>
    <row r="24" spans="1:6" s="5" customFormat="1" ht="15.75" customHeight="1">
      <c r="A24" s="39"/>
      <c r="B24" s="22" t="s">
        <v>27</v>
      </c>
      <c r="C24" s="45">
        <v>150</v>
      </c>
      <c r="D24" s="45">
        <v>0</v>
      </c>
      <c r="E24" s="6"/>
      <c r="F24" s="12" t="s">
        <v>49</v>
      </c>
    </row>
    <row r="25" spans="1:6" s="5" customFormat="1" ht="15.75" customHeight="1">
      <c r="A25" s="39"/>
      <c r="B25" s="22" t="s">
        <v>42</v>
      </c>
      <c r="C25" s="45">
        <v>15</v>
      </c>
      <c r="D25" s="45">
        <v>1</v>
      </c>
      <c r="E25" s="6"/>
      <c r="F25" s="52" t="s">
        <v>84</v>
      </c>
    </row>
    <row r="26" spans="1:6" s="5" customFormat="1" ht="15" customHeight="1">
      <c r="A26" s="39"/>
      <c r="B26" s="22" t="s">
        <v>26</v>
      </c>
      <c r="C26" s="45">
        <v>15</v>
      </c>
      <c r="D26" s="45">
        <v>1</v>
      </c>
      <c r="E26" s="6"/>
      <c r="F26" s="12" t="s">
        <v>47</v>
      </c>
    </row>
    <row r="27" spans="1:6" s="5" customFormat="1" ht="15" customHeight="1">
      <c r="A27" s="39"/>
      <c r="B27" s="28" t="s">
        <v>1</v>
      </c>
      <c r="C27" s="42">
        <f>SUM(C19:C26)</f>
        <v>276.65</v>
      </c>
      <c r="D27" s="42">
        <f>SUM(D19:D26)</f>
        <v>8.35</v>
      </c>
      <c r="E27" s="6"/>
      <c r="F27" s="12" t="s">
        <v>0</v>
      </c>
    </row>
    <row r="28" spans="1:6" s="5" customFormat="1" ht="15" customHeight="1">
      <c r="A28" s="38" t="s">
        <v>14</v>
      </c>
      <c r="B28" s="29" t="s">
        <v>13</v>
      </c>
      <c r="C28" s="45">
        <v>0</v>
      </c>
      <c r="D28" s="45">
        <v>0</v>
      </c>
      <c r="E28" s="6"/>
      <c r="F28" s="12"/>
    </row>
    <row r="29" spans="1:6" s="5" customFormat="1" ht="15" customHeight="1">
      <c r="A29" s="38"/>
      <c r="B29" s="29" t="s">
        <v>28</v>
      </c>
      <c r="C29" s="45">
        <v>120</v>
      </c>
      <c r="D29" s="45">
        <v>8</v>
      </c>
      <c r="E29" s="6"/>
      <c r="F29" s="12" t="s">
        <v>50</v>
      </c>
    </row>
    <row r="30" spans="1:6" s="5" customFormat="1" ht="15" customHeight="1">
      <c r="A30" s="38"/>
      <c r="B30" s="29" t="s">
        <v>51</v>
      </c>
      <c r="C30" s="45">
        <v>12.69</v>
      </c>
      <c r="D30" s="45">
        <v>1.5</v>
      </c>
      <c r="E30" s="6"/>
      <c r="F30" s="12" t="s">
        <v>53</v>
      </c>
    </row>
    <row r="31" spans="1:6" s="5" customFormat="1" ht="15" customHeight="1">
      <c r="A31" s="38"/>
      <c r="B31" s="29" t="s">
        <v>52</v>
      </c>
      <c r="C31" s="45">
        <v>11.95</v>
      </c>
      <c r="D31" s="45">
        <v>0</v>
      </c>
      <c r="E31" s="6"/>
      <c r="F31" s="12" t="s">
        <v>54</v>
      </c>
    </row>
    <row r="32" spans="1:6" s="5" customFormat="1" ht="15" customHeight="1">
      <c r="A32" s="38"/>
      <c r="B32" s="29" t="s">
        <v>55</v>
      </c>
      <c r="C32" s="45">
        <v>40.26</v>
      </c>
      <c r="D32" s="45">
        <v>4</v>
      </c>
      <c r="E32" s="6"/>
      <c r="F32" s="12" t="s">
        <v>56</v>
      </c>
    </row>
    <row r="33" spans="1:6" s="5" customFormat="1" ht="15" customHeight="1">
      <c r="A33" s="38"/>
      <c r="B33" s="30" t="s">
        <v>15</v>
      </c>
      <c r="C33" s="45">
        <v>15</v>
      </c>
      <c r="D33" s="45">
        <v>1</v>
      </c>
      <c r="E33" s="6"/>
      <c r="F33" s="12" t="s">
        <v>39</v>
      </c>
    </row>
    <row r="34" spans="1:6" s="5" customFormat="1" ht="15" customHeight="1">
      <c r="A34" s="38"/>
      <c r="B34" s="30" t="s">
        <v>57</v>
      </c>
      <c r="C34" s="45">
        <v>113.79</v>
      </c>
      <c r="D34" s="45">
        <v>7.6</v>
      </c>
      <c r="E34" s="6"/>
      <c r="F34" s="12" t="s">
        <v>58</v>
      </c>
    </row>
    <row r="35" spans="1:6" s="5" customFormat="1" ht="15" customHeight="1">
      <c r="A35" s="38"/>
      <c r="B35" s="31" t="s">
        <v>1</v>
      </c>
      <c r="C35" s="42">
        <f>SUM(C28:C34)</f>
        <v>313.69</v>
      </c>
      <c r="D35" s="42">
        <f>SUM(D28:D34)</f>
        <v>22.1</v>
      </c>
      <c r="E35" s="6"/>
      <c r="F35" s="12"/>
    </row>
    <row r="36" spans="1:6" s="5" customFormat="1" ht="15" customHeight="1">
      <c r="A36" s="38" t="s">
        <v>8</v>
      </c>
      <c r="B36" s="29" t="s">
        <v>22</v>
      </c>
      <c r="C36" s="45">
        <v>0</v>
      </c>
      <c r="D36" s="45">
        <v>0</v>
      </c>
      <c r="E36" s="6"/>
      <c r="F36" s="12"/>
    </row>
    <row r="37" spans="1:6" s="5" customFormat="1" ht="15" customHeight="1">
      <c r="A37" s="38"/>
      <c r="B37" s="29" t="s">
        <v>59</v>
      </c>
      <c r="C37" s="45">
        <v>122.84</v>
      </c>
      <c r="D37" s="45">
        <v>11</v>
      </c>
      <c r="E37" s="6"/>
      <c r="F37" s="52" t="s">
        <v>81</v>
      </c>
    </row>
    <row r="38" spans="1:6" s="5" customFormat="1" ht="15" customHeight="1">
      <c r="A38" s="38"/>
      <c r="B38" s="29" t="s">
        <v>60</v>
      </c>
      <c r="C38" s="45">
        <v>10</v>
      </c>
      <c r="D38" s="45">
        <v>1</v>
      </c>
      <c r="E38" s="6"/>
      <c r="F38" s="52" t="s">
        <v>63</v>
      </c>
    </row>
    <row r="39" spans="1:6" s="5" customFormat="1" ht="15" customHeight="1">
      <c r="A39" s="38"/>
      <c r="B39" s="29" t="s">
        <v>61</v>
      </c>
      <c r="C39" s="45">
        <v>10</v>
      </c>
      <c r="D39" s="45">
        <v>1</v>
      </c>
      <c r="E39" s="6"/>
      <c r="F39" s="52" t="s">
        <v>64</v>
      </c>
    </row>
    <row r="40" spans="1:6" s="5" customFormat="1" ht="15" customHeight="1">
      <c r="A40" s="38"/>
      <c r="B40" s="29" t="s">
        <v>62</v>
      </c>
      <c r="C40" s="45">
        <v>10</v>
      </c>
      <c r="D40" s="45">
        <v>1</v>
      </c>
      <c r="E40" s="6"/>
      <c r="F40" s="12" t="s">
        <v>74</v>
      </c>
    </row>
    <row r="41" spans="1:6" s="5" customFormat="1" ht="15" customHeight="1">
      <c r="A41" s="38"/>
      <c r="B41" s="29" t="s">
        <v>65</v>
      </c>
      <c r="C41" s="45">
        <v>10</v>
      </c>
      <c r="D41" s="45">
        <v>1</v>
      </c>
      <c r="E41" s="6"/>
      <c r="F41" s="12" t="s">
        <v>66</v>
      </c>
    </row>
    <row r="42" spans="1:6" s="5" customFormat="1" ht="15" customHeight="1">
      <c r="A42" s="38"/>
      <c r="B42" s="29" t="s">
        <v>65</v>
      </c>
      <c r="C42" s="45">
        <v>10</v>
      </c>
      <c r="D42" s="45">
        <v>1</v>
      </c>
      <c r="E42" s="6"/>
      <c r="F42" s="12" t="s">
        <v>67</v>
      </c>
    </row>
    <row r="43" spans="1:6" s="5" customFormat="1" ht="15" customHeight="1">
      <c r="A43" s="38"/>
      <c r="B43" s="29" t="s">
        <v>68</v>
      </c>
      <c r="C43" s="45">
        <v>10</v>
      </c>
      <c r="D43" s="45">
        <v>1</v>
      </c>
      <c r="E43" s="6"/>
      <c r="F43" s="12" t="s">
        <v>69</v>
      </c>
    </row>
    <row r="44" spans="1:6" s="5" customFormat="1" ht="15" customHeight="1">
      <c r="A44" s="38"/>
      <c r="B44" s="29" t="s">
        <v>21</v>
      </c>
      <c r="C44" s="45">
        <v>14.5</v>
      </c>
      <c r="D44" s="45">
        <v>1</v>
      </c>
      <c r="E44" s="6"/>
      <c r="F44" s="12" t="s">
        <v>82</v>
      </c>
    </row>
    <row r="45" spans="1:6" s="5" customFormat="1" ht="15" customHeight="1">
      <c r="A45" s="38"/>
      <c r="B45" s="30" t="s">
        <v>15</v>
      </c>
      <c r="C45" s="45">
        <v>15</v>
      </c>
      <c r="D45" s="45">
        <v>1</v>
      </c>
      <c r="E45" s="6"/>
      <c r="F45" s="12" t="s">
        <v>39</v>
      </c>
    </row>
    <row r="46" spans="1:6" s="5" customFormat="1" ht="15" customHeight="1">
      <c r="A46" s="38"/>
      <c r="B46" s="31" t="s">
        <v>1</v>
      </c>
      <c r="C46" s="42">
        <f>SUM(C36:C45)</f>
        <v>212.34</v>
      </c>
      <c r="D46" s="42">
        <f>SUM(D36:D45)</f>
        <v>19</v>
      </c>
      <c r="E46" s="6"/>
      <c r="F46" s="12"/>
    </row>
    <row r="47" spans="1:6" s="5" customFormat="1" ht="15" customHeight="1">
      <c r="A47" s="39" t="s">
        <v>79</v>
      </c>
      <c r="B47" s="29" t="s">
        <v>16</v>
      </c>
      <c r="C47" s="42">
        <v>213.63</v>
      </c>
      <c r="D47" s="42">
        <v>14.25</v>
      </c>
      <c r="E47" s="6"/>
      <c r="F47" s="12" t="s">
        <v>70</v>
      </c>
    </row>
    <row r="48" spans="1:6" s="5" customFormat="1" ht="15" customHeight="1">
      <c r="A48" s="39"/>
      <c r="B48" s="29" t="s">
        <v>78</v>
      </c>
      <c r="C48" s="42">
        <v>75</v>
      </c>
      <c r="D48" s="42">
        <v>5</v>
      </c>
      <c r="E48" s="6"/>
      <c r="F48" s="52" t="s">
        <v>83</v>
      </c>
    </row>
    <row r="49" spans="1:6" s="5" customFormat="1" ht="15" customHeight="1">
      <c r="A49" s="42"/>
      <c r="B49" s="32" t="s">
        <v>77</v>
      </c>
      <c r="C49" s="42">
        <v>225</v>
      </c>
      <c r="D49" s="42">
        <v>15</v>
      </c>
      <c r="E49" s="6"/>
      <c r="F49" s="12" t="s">
        <v>71</v>
      </c>
    </row>
    <row r="50" spans="1:6" s="5" customFormat="1" ht="15" customHeight="1">
      <c r="A50" s="42"/>
      <c r="B50" s="32" t="s">
        <v>29</v>
      </c>
      <c r="C50" s="42">
        <v>105</v>
      </c>
      <c r="D50" s="42">
        <v>5</v>
      </c>
      <c r="E50" s="6"/>
      <c r="F50" s="12" t="s">
        <v>72</v>
      </c>
    </row>
    <row r="51" spans="1:6" s="5" customFormat="1" ht="15" customHeight="1">
      <c r="A51" s="42"/>
      <c r="B51" s="32" t="s">
        <v>17</v>
      </c>
      <c r="C51" s="42">
        <v>0</v>
      </c>
      <c r="D51" s="42">
        <v>0</v>
      </c>
      <c r="E51" s="6"/>
      <c r="F51" s="12"/>
    </row>
    <row r="52" spans="1:6" s="5" customFormat="1" ht="15" customHeight="1">
      <c r="A52" s="42"/>
      <c r="B52" s="32" t="s">
        <v>75</v>
      </c>
      <c r="C52" s="42">
        <v>223.37</v>
      </c>
      <c r="D52" s="42">
        <v>16</v>
      </c>
      <c r="E52" s="6"/>
      <c r="F52" s="12" t="s">
        <v>73</v>
      </c>
    </row>
    <row r="53" spans="1:6" s="5" customFormat="1" ht="15" customHeight="1">
      <c r="A53" s="42" t="s">
        <v>0</v>
      </c>
      <c r="B53" s="33" t="s">
        <v>2</v>
      </c>
      <c r="C53" s="42">
        <f>SUM(C47:C52)</f>
        <v>842</v>
      </c>
      <c r="D53" s="42">
        <f>SUM(D47:D52)</f>
        <v>55.25</v>
      </c>
      <c r="E53" s="6"/>
      <c r="F53" s="12"/>
    </row>
    <row r="54" spans="1:6" s="5" customFormat="1" ht="15" customHeight="1">
      <c r="A54" s="43" t="s">
        <v>0</v>
      </c>
      <c r="B54" s="34" t="s">
        <v>4</v>
      </c>
      <c r="C54" s="42">
        <f>SUM(C18,C27,C35,C46,C53)</f>
        <v>1753.1799999999998</v>
      </c>
      <c r="D54" s="42">
        <f>SUM(D18,D27,D35,D46,D53)</f>
        <v>111.7</v>
      </c>
      <c r="E54" s="6"/>
      <c r="F54" s="12"/>
    </row>
    <row r="55" spans="1:6" s="5" customFormat="1" ht="15" customHeight="1">
      <c r="A55" s="43"/>
      <c r="B55" s="35" t="s">
        <v>5</v>
      </c>
      <c r="C55" s="47">
        <f>SUM(C9,-C54)</f>
        <v>449.82000000000016</v>
      </c>
      <c r="D55" s="49">
        <f>SUM(D9,-D54)</f>
        <v>13.299999999999997</v>
      </c>
      <c r="E55" s="7"/>
      <c r="F55" s="12"/>
    </row>
    <row r="56" spans="1:6" s="5" customFormat="1" ht="15" customHeight="1">
      <c r="A56" s="43"/>
      <c r="B56" s="35"/>
      <c r="C56" s="48"/>
      <c r="D56" s="48"/>
      <c r="E56" s="7"/>
      <c r="F56" s="12"/>
    </row>
    <row r="57" spans="1:6" s="5" customFormat="1" ht="15" customHeight="1">
      <c r="A57" s="43"/>
      <c r="B57" s="36" t="s">
        <v>35</v>
      </c>
      <c r="C57" s="49">
        <v>210</v>
      </c>
      <c r="D57" s="48">
        <v>0</v>
      </c>
      <c r="E57" s="7"/>
      <c r="F57" s="12" t="s">
        <v>76</v>
      </c>
    </row>
    <row r="58" spans="1:6" s="5" customFormat="1" ht="15" customHeight="1">
      <c r="A58" s="43"/>
      <c r="B58" s="35" t="s">
        <v>36</v>
      </c>
      <c r="C58" s="49">
        <f>SUM(C55,-C57)</f>
        <v>239.82000000000016</v>
      </c>
      <c r="D58" s="48"/>
      <c r="E58" s="7"/>
      <c r="F58" s="12"/>
    </row>
    <row r="59" spans="1:6" s="5" customFormat="1" ht="15" customHeight="1">
      <c r="A59" s="43"/>
      <c r="B59" s="36" t="s">
        <v>31</v>
      </c>
      <c r="C59" s="48">
        <v>0</v>
      </c>
      <c r="D59" s="48">
        <v>0</v>
      </c>
      <c r="E59" s="7"/>
      <c r="F59" s="12" t="s">
        <v>0</v>
      </c>
    </row>
    <row r="60" spans="1:6" s="5" customFormat="1" ht="15" customHeight="1">
      <c r="A60" s="42"/>
      <c r="B60" s="37" t="s">
        <v>37</v>
      </c>
      <c r="C60" s="49">
        <f>SUM(C55,-C59,-C57)</f>
        <v>239.82000000000016</v>
      </c>
      <c r="D60" s="50"/>
      <c r="E60" s="8"/>
      <c r="F60" s="13"/>
    </row>
    <row r="61" spans="1:6" s="5" customFormat="1" ht="15" customHeight="1">
      <c r="A61" s="42"/>
      <c r="B61" s="38"/>
      <c r="C61" s="48"/>
      <c r="D61" s="51"/>
      <c r="E61" s="8"/>
      <c r="F61" s="13"/>
    </row>
    <row r="62" spans="1:6" s="5" customFormat="1" ht="15" customHeight="1">
      <c r="A62" s="42"/>
      <c r="B62" s="9"/>
      <c r="C62" s="48"/>
      <c r="D62" s="50"/>
      <c r="E62" s="8"/>
      <c r="F62" s="13"/>
    </row>
    <row r="63" spans="1:6" s="5" customFormat="1" ht="15" customHeight="1">
      <c r="A63" s="42"/>
      <c r="B63" s="38"/>
      <c r="C63" s="48"/>
      <c r="D63" s="51"/>
      <c r="E63" s="8"/>
      <c r="F63" s="13"/>
    </row>
    <row r="64" spans="1:6" s="5" customFormat="1" ht="15" customHeight="1">
      <c r="A64" s="42"/>
      <c r="B64" s="38"/>
      <c r="C64" s="48"/>
      <c r="D64" s="51"/>
      <c r="E64" s="8"/>
      <c r="F64" s="53" t="s">
        <v>80</v>
      </c>
    </row>
    <row r="65" spans="1:6" s="5" customFormat="1" ht="15" customHeight="1">
      <c r="A65" s="42"/>
      <c r="B65" s="9"/>
      <c r="C65" s="48"/>
      <c r="D65" s="50"/>
      <c r="E65" s="8"/>
      <c r="F65" s="13"/>
    </row>
  </sheetData>
  <sheetProtection selectLockedCells="1" selectUnlockedCells="1"/>
  <mergeCells count="5">
    <mergeCell ref="A1:F1"/>
    <mergeCell ref="A3:F3"/>
    <mergeCell ref="A4:E4"/>
    <mergeCell ref="A10:F10"/>
    <mergeCell ref="A11:F11"/>
  </mergeCells>
  <printOptions gridLines="1" horizontalCentered="1"/>
  <pageMargins left="0.7" right="0.45" top="0.75" bottom="0.5" header="0.511805555555556" footer="0.511805555555556"/>
  <pageSetup horizontalDpi="300" verticalDpi="300" orientation="portrait" r:id="rId1"/>
  <rowBreaks count="1" manualBreakCount="1">
    <brk id="65" max="255" man="1"/>
  </rowBreaks>
  <ignoredErrors>
    <ignoredError sqref="C27 C18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Grohe</dc:creator>
  <cp:keywords/>
  <dc:description/>
  <cp:lastModifiedBy>Shelley</cp:lastModifiedBy>
  <cp:lastPrinted>2018-09-13T14:52:50Z</cp:lastPrinted>
  <dcterms:created xsi:type="dcterms:W3CDTF">2001-05-18T00:29:33Z</dcterms:created>
  <dcterms:modified xsi:type="dcterms:W3CDTF">2019-07-31T23:10:41Z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